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13680" activeTab="0"/>
  </bookViews>
  <sheets>
    <sheet name="Tax Calculator" sheetId="1" r:id="rId1"/>
    <sheet name="Sheet2" sheetId="2" r:id="rId2"/>
    <sheet name="Sheet3" sheetId="3" r:id="rId3"/>
  </sheets>
  <definedNames>
    <definedName name="_xlnm.Print_Area" localSheetId="0">'Tax Calculator'!$A$1:$E$30</definedName>
  </definedNames>
  <calcPr fullCalcOnLoad="1"/>
</workbook>
</file>

<file path=xl/sharedStrings.xml><?xml version="1.0" encoding="utf-8"?>
<sst xmlns="http://schemas.openxmlformats.org/spreadsheetml/2006/main" count="30" uniqueCount="26">
  <si>
    <t>Federal AGI</t>
  </si>
  <si>
    <t>Federal Tax Liability</t>
  </si>
  <si>
    <t>City Tax Rate</t>
  </si>
  <si>
    <t>County Tax Rate</t>
  </si>
  <si>
    <t>Prior Year</t>
  </si>
  <si>
    <t>Current Year</t>
  </si>
  <si>
    <t>Effective Tax Rates</t>
  </si>
  <si>
    <t xml:space="preserve"> x 12 months =</t>
  </si>
  <si>
    <t>Description</t>
  </si>
  <si>
    <t>TOTALS</t>
  </si>
  <si>
    <t>FICA TAXES</t>
  </si>
  <si>
    <t>FICA Taxes</t>
  </si>
  <si>
    <t>Income &amp; Payroll Taxes</t>
  </si>
  <si>
    <t>SUMMARY:</t>
  </si>
  <si>
    <t>COMBINED TOTALS</t>
  </si>
  <si>
    <t>Estimated Current Year Taxes</t>
  </si>
  <si>
    <t xml:space="preserve">Form 22 Line 11. . . . . . . </t>
  </si>
  <si>
    <t>Social Security Tax (H)</t>
  </si>
  <si>
    <t>Medicare Tax (W)</t>
  </si>
  <si>
    <t>Medicare Tax (H)</t>
  </si>
  <si>
    <t>Social Security Tax (W)</t>
  </si>
  <si>
    <t>To Form B22C Line 30: Other Necessary Expenses: Taxes--&gt;</t>
  </si>
  <si>
    <t>Form B22C Estimated Tax Calculator</t>
  </si>
  <si>
    <t>INCOME &amp; PAYROLL TAXES: For Wage Earners Only</t>
  </si>
  <si>
    <t>Example</t>
  </si>
  <si>
    <t>State Tax Liability (est'd)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</si>
</sst>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42" fontId="1" fillId="0" borderId="2" xfId="0" applyNumberFormat="1" applyFont="1" applyBorder="1" applyAlignment="1">
      <alignment/>
    </xf>
    <xf numFmtId="10" fontId="1" fillId="2" borderId="2" xfId="0" applyNumberFormat="1" applyFont="1" applyFill="1" applyBorder="1" applyAlignment="1">
      <alignment/>
    </xf>
    <xf numFmtId="42" fontId="1" fillId="2" borderId="2" xfId="0" applyNumberFormat="1" applyFont="1" applyFill="1" applyBorder="1" applyAlignment="1">
      <alignment/>
    </xf>
    <xf numFmtId="10" fontId="1" fillId="0" borderId="2" xfId="0" applyNumberFormat="1" applyFont="1" applyBorder="1" applyAlignment="1">
      <alignment/>
    </xf>
    <xf numFmtId="10" fontId="1" fillId="2" borderId="3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10" fontId="1" fillId="0" borderId="5" xfId="0" applyNumberFormat="1" applyFont="1" applyBorder="1" applyAlignment="1">
      <alignment/>
    </xf>
    <xf numFmtId="42" fontId="1" fillId="2" borderId="5" xfId="0" applyNumberFormat="1" applyFont="1" applyFill="1" applyBorder="1" applyAlignment="1">
      <alignment/>
    </xf>
    <xf numFmtId="42" fontId="1" fillId="2" borderId="4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10" fontId="4" fillId="2" borderId="4" xfId="0" applyNumberFormat="1" applyFont="1" applyFill="1" applyBorder="1" applyAlignment="1">
      <alignment/>
    </xf>
    <xf numFmtId="42" fontId="4" fillId="2" borderId="4" xfId="0" applyNumberFormat="1" applyFont="1" applyFill="1" applyBorder="1" applyAlignment="1">
      <alignment/>
    </xf>
    <xf numFmtId="44" fontId="1" fillId="0" borderId="4" xfId="0" applyNumberFormat="1" applyFont="1" applyBorder="1" applyAlignment="1">
      <alignment/>
    </xf>
    <xf numFmtId="10" fontId="1" fillId="2" borderId="1" xfId="0" applyNumberFormat="1" applyFont="1" applyFill="1" applyBorder="1" applyAlignment="1">
      <alignment/>
    </xf>
    <xf numFmtId="42" fontId="1" fillId="2" borderId="1" xfId="0" applyNumberFormat="1" applyFont="1" applyFill="1" applyBorder="1" applyAlignment="1">
      <alignment/>
    </xf>
    <xf numFmtId="42" fontId="1" fillId="2" borderId="3" xfId="0" applyNumberFormat="1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42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4" fillId="5" borderId="4" xfId="0" applyNumberFormat="1" applyFont="1" applyFill="1" applyBorder="1" applyAlignment="1">
      <alignment vertical="center"/>
    </xf>
    <xf numFmtId="42" fontId="1" fillId="0" borderId="1" xfId="0" applyNumberFormat="1" applyFont="1" applyFill="1" applyBorder="1" applyAlignment="1">
      <alignment/>
    </xf>
    <xf numFmtId="42" fontId="1" fillId="0" borderId="2" xfId="0" applyNumberFormat="1" applyFont="1" applyFill="1" applyBorder="1" applyAlignment="1">
      <alignment/>
    </xf>
    <xf numFmtId="42" fontId="1" fillId="0" borderId="3" xfId="0" applyNumberFormat="1" applyFont="1" applyFill="1" applyBorder="1" applyAlignment="1">
      <alignment/>
    </xf>
    <xf numFmtId="42" fontId="1" fillId="2" borderId="1" xfId="0" applyNumberFormat="1" applyFont="1" applyFill="1" applyBorder="1" applyAlignment="1">
      <alignment/>
    </xf>
    <xf numFmtId="42" fontId="1" fillId="2" borderId="3" xfId="0" applyNumberFormat="1" applyFont="1" applyFill="1" applyBorder="1" applyAlignment="1">
      <alignment/>
    </xf>
    <xf numFmtId="10" fontId="4" fillId="2" borderId="10" xfId="0" applyNumberFormat="1" applyFont="1" applyFill="1" applyBorder="1" applyAlignment="1">
      <alignment/>
    </xf>
    <xf numFmtId="42" fontId="4" fillId="2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1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3.57421875" style="0" customWidth="1"/>
    <col min="2" max="2" width="31.140625" style="0" customWidth="1"/>
    <col min="3" max="5" width="17.7109375" style="0" customWidth="1"/>
  </cols>
  <sheetData>
    <row r="2" ht="23.25">
      <c r="B2" s="51" t="s">
        <v>22</v>
      </c>
    </row>
    <row r="4" ht="18">
      <c r="B4" s="5" t="s">
        <v>23</v>
      </c>
    </row>
    <row r="6" spans="2:5" ht="24.75" customHeight="1">
      <c r="B6" s="22" t="s">
        <v>16</v>
      </c>
      <c r="C6" s="27">
        <v>7919.2</v>
      </c>
      <c r="D6" s="38" t="s">
        <v>7</v>
      </c>
      <c r="E6" s="20">
        <f>C6*12</f>
        <v>95030.4</v>
      </c>
    </row>
    <row r="7" spans="2:5" ht="25.5">
      <c r="B7" s="16" t="s">
        <v>8</v>
      </c>
      <c r="C7" s="17" t="s">
        <v>4</v>
      </c>
      <c r="D7" s="17" t="s">
        <v>6</v>
      </c>
      <c r="E7" s="17" t="s">
        <v>15</v>
      </c>
    </row>
    <row r="8" spans="2:5" ht="24.75" customHeight="1">
      <c r="B8" s="6" t="s">
        <v>0</v>
      </c>
      <c r="C8" s="7">
        <v>87736</v>
      </c>
      <c r="D8" s="31"/>
      <c r="E8" s="31"/>
    </row>
    <row r="9" spans="2:5" ht="24.75" customHeight="1">
      <c r="B9" s="9" t="s">
        <v>1</v>
      </c>
      <c r="C9" s="11">
        <v>10574</v>
      </c>
      <c r="D9" s="12">
        <f>ROUND((C9/$C$8),4)</f>
        <v>0.1205</v>
      </c>
      <c r="E9" s="13">
        <f>ROUND((D9*$E$6),0)</f>
        <v>11451</v>
      </c>
    </row>
    <row r="10" spans="2:5" ht="24.75" customHeight="1">
      <c r="B10" s="9" t="s">
        <v>25</v>
      </c>
      <c r="C10" s="11">
        <v>4280</v>
      </c>
      <c r="D10" s="12">
        <f>ROUND((C10/$C$8),4)</f>
        <v>0.0488</v>
      </c>
      <c r="E10" s="13">
        <f>ROUND((D10*$E$6),0)</f>
        <v>4637</v>
      </c>
    </row>
    <row r="11" spans="2:5" ht="24.75" customHeight="1">
      <c r="B11" s="9" t="s">
        <v>2</v>
      </c>
      <c r="C11" s="32"/>
      <c r="D11" s="14">
        <v>0.0244</v>
      </c>
      <c r="E11" s="13">
        <f>ROUND((D11*$E$6),0)</f>
        <v>2319</v>
      </c>
    </row>
    <row r="12" spans="2:5" ht="24.75" customHeight="1">
      <c r="B12" s="21" t="s">
        <v>3</v>
      </c>
      <c r="C12" s="33"/>
      <c r="D12" s="18">
        <v>0</v>
      </c>
      <c r="E12" s="19">
        <f>ROUND((D12*$E$6),0)</f>
        <v>0</v>
      </c>
    </row>
    <row r="13" spans="2:5" ht="24.75" customHeight="1">
      <c r="B13" s="23"/>
      <c r="C13" s="24" t="s">
        <v>9</v>
      </c>
      <c r="D13" s="25">
        <f>SUM(D9:D12)</f>
        <v>0.1937</v>
      </c>
      <c r="E13" s="26">
        <f>SUM(E9:E12)</f>
        <v>18407</v>
      </c>
    </row>
    <row r="14" spans="2:5" ht="18">
      <c r="B14" s="1"/>
      <c r="C14" s="1"/>
      <c r="D14" s="1"/>
      <c r="E14" s="1"/>
    </row>
    <row r="15" ht="18">
      <c r="B15" s="5" t="s">
        <v>10</v>
      </c>
    </row>
    <row r="16" spans="2:5" ht="25.5">
      <c r="B16" s="16" t="s">
        <v>8</v>
      </c>
      <c r="C16" s="17" t="s">
        <v>4</v>
      </c>
      <c r="D16" s="17" t="s">
        <v>6</v>
      </c>
      <c r="E16" s="17" t="s">
        <v>5</v>
      </c>
    </row>
    <row r="17" spans="2:5" ht="24.75" customHeight="1">
      <c r="B17" s="34" t="s">
        <v>17</v>
      </c>
      <c r="C17" s="44">
        <v>51158</v>
      </c>
      <c r="D17" s="28">
        <v>0.062</v>
      </c>
      <c r="E17" s="29">
        <f>ROUND((C17*D17),0)</f>
        <v>3172</v>
      </c>
    </row>
    <row r="18" spans="2:5" ht="24.75" customHeight="1">
      <c r="B18" s="39" t="s">
        <v>19</v>
      </c>
      <c r="C18" s="45">
        <v>51158</v>
      </c>
      <c r="D18" s="12">
        <v>0.0145</v>
      </c>
      <c r="E18" s="37">
        <f>ROUND((C18*D18),0)</f>
        <v>742</v>
      </c>
    </row>
    <row r="19" spans="2:5" ht="24.75" customHeight="1">
      <c r="B19" s="35" t="s">
        <v>20</v>
      </c>
      <c r="C19" s="45">
        <v>36578</v>
      </c>
      <c r="D19" s="12">
        <v>0.062</v>
      </c>
      <c r="E19" s="37">
        <f>ROUND((C19*D19),0)</f>
        <v>2268</v>
      </c>
    </row>
    <row r="20" spans="2:5" ht="24.75" customHeight="1">
      <c r="B20" s="40" t="s">
        <v>18</v>
      </c>
      <c r="C20" s="46">
        <v>36578</v>
      </c>
      <c r="D20" s="15">
        <v>0.0145</v>
      </c>
      <c r="E20" s="30">
        <f>ROUND((C20*D20),0)</f>
        <v>530</v>
      </c>
    </row>
    <row r="21" spans="2:5" ht="24.75" customHeight="1">
      <c r="B21" s="23"/>
      <c r="C21" s="36" t="s">
        <v>9</v>
      </c>
      <c r="D21" s="25"/>
      <c r="E21" s="26">
        <f>SUM(E17:E20)</f>
        <v>6712</v>
      </c>
    </row>
    <row r="22" spans="2:4" ht="18">
      <c r="B22" s="1"/>
      <c r="C22" s="1"/>
      <c r="D22" s="1"/>
    </row>
    <row r="23" spans="3:5" ht="18">
      <c r="C23" s="3"/>
      <c r="D23" s="2"/>
      <c r="E23" s="4"/>
    </row>
    <row r="24" spans="2:5" ht="18">
      <c r="B24" s="5" t="s">
        <v>13</v>
      </c>
      <c r="C24" s="3"/>
      <c r="D24" s="2"/>
      <c r="E24" s="4"/>
    </row>
    <row r="25" spans="2:5" ht="18">
      <c r="B25" s="34" t="s">
        <v>12</v>
      </c>
      <c r="C25" s="8"/>
      <c r="D25" s="28">
        <f>D13</f>
        <v>0.1937</v>
      </c>
      <c r="E25" s="47">
        <f>E13</f>
        <v>18407</v>
      </c>
    </row>
    <row r="26" spans="2:5" ht="18">
      <c r="B26" s="35" t="s">
        <v>11</v>
      </c>
      <c r="C26" s="10"/>
      <c r="D26" s="15">
        <f>ROUND((E21/(C18+C20)),4)</f>
        <v>0.0765</v>
      </c>
      <c r="E26" s="48">
        <f>E21</f>
        <v>6712</v>
      </c>
    </row>
    <row r="27" spans="2:5" ht="18">
      <c r="B27" s="23"/>
      <c r="C27" s="36" t="s">
        <v>14</v>
      </c>
      <c r="D27" s="49">
        <f>SUM(D25:D26)</f>
        <v>0.2702</v>
      </c>
      <c r="E27" s="50">
        <f>SUM(E25:E26)</f>
        <v>25119</v>
      </c>
    </row>
    <row r="29" spans="2:5" ht="30" customHeight="1">
      <c r="B29" s="41" t="s">
        <v>21</v>
      </c>
      <c r="C29" s="42"/>
      <c r="D29" s="42"/>
      <c r="E29" s="43">
        <f>ROUND((E27/12),2)</f>
        <v>2093.25</v>
      </c>
    </row>
    <row r="31" ht="15.75">
      <c r="B31" s="52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Chapter 13 Trustee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Litzinger</dc:creator>
  <cp:keywords/>
  <dc:description/>
  <cp:lastModifiedBy>Michael Litzinger</cp:lastModifiedBy>
  <cp:lastPrinted>2006-03-24T13:48:03Z</cp:lastPrinted>
  <dcterms:created xsi:type="dcterms:W3CDTF">2006-01-26T19:24:51Z</dcterms:created>
  <dcterms:modified xsi:type="dcterms:W3CDTF">2006-03-24T22:15:44Z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